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<sst xmlns="http://schemas.openxmlformats.org/spreadsheetml/2006/main" count="32" uniqueCount="21">
  <si>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Информация об объеме покупки и фактического полезного отпуска электроэнергии за НОЯБРЬ 2012 г. в разбивке по уровням напряжения</t>
  </si>
  <si>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</si>
  <si>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</si>
  <si>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</si>
  <si>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</si>
  <si>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</si>
  <si>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</si>
  <si>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</si>
  <si>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СН-1</t>
  </si>
  <si>
    <t>СН-2</t>
  </si>
  <si>
    <t>НН</t>
  </si>
  <si>
    <t>ИТОГО</t>
  </si>
  <si>
    <t>Тарифы руб. за квт.ч.</t>
  </si>
  <si>
    <t>месяц</t>
  </si>
  <si>
    <t>уровень напряжения</t>
  </si>
  <si>
    <t>тариф Самараэнерго</t>
  </si>
  <si>
    <t>стоимость без налога</t>
  </si>
  <si>
    <t>итого без налога</t>
  </si>
  <si>
    <t>итого с налогом</t>
  </si>
  <si>
    <t>тариф СГЭС</t>
  </si>
  <si>
    <t>ноябрь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</si>
</sst>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3" fillId="0" borderId="5" xfId="0" applyFont="1" applyBorder="1" applyAlignment="1">
      <alignment vertical="justify"/>
    </xf>
    <xf numFmtId="0" fontId="3" fillId="0" borderId="6" xfId="0" applyFont="1" applyBorder="1" applyAlignment="1">
      <alignment vertical="justify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7" fillId="0" borderId="9" xfId="0" applyNumberFormat="1" applyFont="1" applyFill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2" fontId="7" fillId="0" borderId="21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9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1" fillId="0" borderId="0" xfId="0" applyNumberFormat="1" applyFont="1" applyAlignment="1">
      <alignment/>
    </xf>
    <xf numFmtId="169" fontId="0" fillId="0" borderId="29" xfId="0" applyNumberFormat="1" applyBorder="1" applyAlignment="1">
      <alignment/>
    </xf>
    <xf numFmtId="169" fontId="3" fillId="2" borderId="30" xfId="0" applyNumberFormat="1" applyFont="1" applyFill="1" applyBorder="1" applyAlignment="1">
      <alignment/>
    </xf>
    <xf numFmtId="168" fontId="3" fillId="2" borderId="30" xfId="0" applyNumberFormat="1" applyFont="1" applyFill="1" applyBorder="1" applyAlignment="1">
      <alignment/>
    </xf>
    <xf numFmtId="169" fontId="3" fillId="2" borderId="3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8.375" style="0" customWidth="1"/>
    <col min="2" max="2" width="23.25390625" style="0" customWidth="1"/>
    <col min="3" max="3" width="24.125" style="0" customWidth="1"/>
    <col min="4" max="4" width="23.875" style="0" customWidth="1"/>
    <col min="5" max="5" width="16.125" style="0" customWidth="1"/>
    <col min="6" max="6" width="17.125" style="0" customWidth="1"/>
  </cols>
  <sheetData>
    <row r="1" spans="1:13" ht="12.75">
      <c r="A1" s="12" t="s">
        <v>0</v>
      </c>
      <c r="B1" s="12"/>
      <c r="C1" s="12"/>
      <c r="D1" s="12"/>
      <c r="E1" s="12"/>
      <c r="F1" s="12"/>
      <c r="G1" s="12"/>
      <c r="H1" s="11"/>
      <c r="I1" s="11"/>
      <c r="J1" s="11"/>
      <c r="K1" s="11"/>
      <c r="L1" s="11"/>
      <c r="M1" s="11"/>
    </row>
    <row r="2" spans="1:13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8" ht="47.2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1"/>
      <c r="H3" s="1"/>
    </row>
    <row r="4" spans="1:6" ht="15.75">
      <c r="A4" s="9" t="s">
        <v>7</v>
      </c>
      <c r="B4" s="53">
        <f>713.918+147.451</f>
        <v>861.369</v>
      </c>
      <c r="C4" s="53"/>
      <c r="D4" s="53">
        <f>B4+C4</f>
        <v>861.369</v>
      </c>
      <c r="E4" s="2"/>
      <c r="F4" s="3">
        <f>D4-E4</f>
        <v>861.369</v>
      </c>
    </row>
    <row r="5" spans="1:6" ht="15.75">
      <c r="A5" s="9" t="s">
        <v>8</v>
      </c>
      <c r="B5" s="53"/>
      <c r="C5" s="53"/>
      <c r="D5" s="53"/>
      <c r="E5" s="2"/>
      <c r="F5" s="3"/>
    </row>
    <row r="6" spans="1:6" ht="15.75">
      <c r="A6" s="9" t="s">
        <v>9</v>
      </c>
      <c r="B6" s="54">
        <v>547.688</v>
      </c>
      <c r="C6" s="53">
        <f>440.139+54.571</f>
        <v>494.71000000000004</v>
      </c>
      <c r="D6" s="53">
        <f>B6+C6</f>
        <v>1042.3980000000001</v>
      </c>
      <c r="E6" s="51">
        <f>18.855+0.9</f>
        <v>19.755</v>
      </c>
      <c r="F6" s="3">
        <f>D6-E6</f>
        <v>1022.6430000000001</v>
      </c>
    </row>
    <row r="7" spans="1:6" ht="16.5" thickBot="1">
      <c r="A7" s="10" t="s">
        <v>10</v>
      </c>
      <c r="B7" s="54">
        <v>0.523</v>
      </c>
      <c r="C7" s="55">
        <v>35.884</v>
      </c>
      <c r="D7" s="53">
        <f>B7+C7</f>
        <v>36.407000000000004</v>
      </c>
      <c r="E7" s="52">
        <f>0.08+0.006</f>
        <v>0.08600000000000001</v>
      </c>
      <c r="F7" s="3">
        <f>D7-E7</f>
        <v>36.321000000000005</v>
      </c>
    </row>
    <row r="8" spans="1:6" ht="16.5" thickBot="1">
      <c r="A8" s="4" t="s">
        <v>11</v>
      </c>
      <c r="B8" s="56">
        <f>SUM(B4:B7)</f>
        <v>1409.58</v>
      </c>
      <c r="C8" s="56">
        <f>SUM(C4:C7)</f>
        <v>530.594</v>
      </c>
      <c r="D8" s="56">
        <f>SUM(D4:D7)</f>
        <v>1940.1740000000002</v>
      </c>
      <c r="E8" s="57">
        <f>SUM(E4:E7)</f>
        <v>19.840999999999998</v>
      </c>
      <c r="F8" s="58">
        <f>SUM(F4:F7)</f>
        <v>1920.333</v>
      </c>
    </row>
    <row r="12" spans="1:5" ht="15">
      <c r="A12" s="33" t="s">
        <v>12</v>
      </c>
      <c r="B12" s="33"/>
      <c r="C12" s="14"/>
      <c r="E12" s="15"/>
    </row>
    <row r="13" spans="1:5" ht="15.75" thickBot="1">
      <c r="A13" s="13"/>
      <c r="B13" s="13"/>
      <c r="C13" s="14"/>
      <c r="E13" s="15"/>
    </row>
    <row r="14" spans="1:5" ht="15.75" thickBot="1">
      <c r="A14" s="16" t="s">
        <v>13</v>
      </c>
      <c r="B14" s="17" t="s">
        <v>14</v>
      </c>
      <c r="C14" s="16" t="s">
        <v>15</v>
      </c>
      <c r="D14" s="18" t="s">
        <v>16</v>
      </c>
      <c r="E14" s="15"/>
    </row>
    <row r="15" spans="1:5" ht="15">
      <c r="A15" s="19" t="s">
        <v>20</v>
      </c>
      <c r="B15" s="20" t="s">
        <v>7</v>
      </c>
      <c r="C15" s="21">
        <v>2.18848</v>
      </c>
      <c r="D15" s="34">
        <f>C15*B4*1000</f>
        <v>1885088.8291200001</v>
      </c>
      <c r="E15" s="15"/>
    </row>
    <row r="16" spans="1:5" ht="15">
      <c r="A16" s="22"/>
      <c r="B16" s="23" t="s">
        <v>9</v>
      </c>
      <c r="C16" s="24">
        <v>3.31532</v>
      </c>
      <c r="D16" s="35">
        <f>C16*B6*1000</f>
        <v>1815760.9801599998</v>
      </c>
      <c r="E16" s="15"/>
    </row>
    <row r="17" spans="1:5" ht="15.75" thickBot="1">
      <c r="A17" s="25"/>
      <c r="B17" s="26" t="s">
        <v>10</v>
      </c>
      <c r="C17" s="27">
        <v>4.18648</v>
      </c>
      <c r="D17" s="36">
        <f>C17*B7*1000</f>
        <v>2189.5290400000004</v>
      </c>
      <c r="E17" s="15"/>
    </row>
    <row r="18" spans="1:5" ht="15.75" thickBot="1">
      <c r="A18" s="42" t="s">
        <v>17</v>
      </c>
      <c r="B18" s="43"/>
      <c r="C18" s="44"/>
      <c r="D18" s="45">
        <f>SUM(D15:D17)</f>
        <v>3703039.3383199996</v>
      </c>
      <c r="E18" s="15"/>
    </row>
    <row r="19" spans="1:5" ht="15.75" thickBot="1">
      <c r="A19" s="46" t="s">
        <v>18</v>
      </c>
      <c r="B19" s="47"/>
      <c r="C19" s="48"/>
      <c r="D19" s="49">
        <f>D18*1.18</f>
        <v>4369586.4192176</v>
      </c>
      <c r="E19" s="15"/>
    </row>
    <row r="20" spans="1:5" ht="12.75">
      <c r="A20" s="28"/>
      <c r="B20" s="15"/>
      <c r="C20" s="15"/>
      <c r="D20" s="37"/>
      <c r="E20" s="15"/>
    </row>
    <row r="21" spans="1:5" ht="13.5" thickBot="1">
      <c r="A21" s="29"/>
      <c r="D21" s="38"/>
      <c r="E21" s="15"/>
    </row>
    <row r="22" spans="1:5" ht="15.75" thickBot="1">
      <c r="A22" s="16" t="s">
        <v>13</v>
      </c>
      <c r="B22" s="17" t="s">
        <v>14</v>
      </c>
      <c r="C22" s="16" t="s">
        <v>19</v>
      </c>
      <c r="D22" s="39" t="s">
        <v>16</v>
      </c>
      <c r="E22" s="15"/>
    </row>
    <row r="23" spans="1:5" ht="15">
      <c r="A23" s="30" t="s">
        <v>20</v>
      </c>
      <c r="B23" s="23" t="s">
        <v>9</v>
      </c>
      <c r="C23" s="24">
        <v>3.21421</v>
      </c>
      <c r="D23" s="40">
        <f>C23*C6*1000</f>
        <v>1590101.8291</v>
      </c>
      <c r="E23" s="15"/>
    </row>
    <row r="24" spans="1:5" ht="15" thickBot="1">
      <c r="A24" s="31"/>
      <c r="B24" s="32" t="s">
        <v>10</v>
      </c>
      <c r="C24" s="31">
        <v>4.08537</v>
      </c>
      <c r="D24" s="41">
        <f>C24*C7*1000</f>
        <v>146599.41707999998</v>
      </c>
      <c r="E24" s="15"/>
    </row>
    <row r="25" spans="1:5" ht="15.75" thickBot="1">
      <c r="A25" s="46" t="s">
        <v>17</v>
      </c>
      <c r="B25" s="47"/>
      <c r="C25" s="47"/>
      <c r="D25" s="49">
        <f>D23+D24</f>
        <v>1736701.24618</v>
      </c>
      <c r="E25" s="50"/>
    </row>
    <row r="26" spans="1:5" ht="15.75" thickBot="1">
      <c r="A26" s="46" t="s">
        <v>18</v>
      </c>
      <c r="B26" s="47"/>
      <c r="C26" s="48"/>
      <c r="D26" s="49">
        <f>D25*1.18</f>
        <v>2049307.4704924</v>
      </c>
      <c r="E26" s="50"/>
    </row>
    <row r="27" ht="12.75">
      <c r="E27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SGradinar</cp:lastModifiedBy>
  <dcterms:created xsi:type="dcterms:W3CDTF">2013-01-09T10:52:33Z</dcterms:created>
  <dcterms:modified xsi:type="dcterms:W3CDTF">2013-01-09T12:14:50Z</dcterms:modified>
  <cp:category/>
  <cp:version/>
  <cp:contentType/>
  <cp:contentStatus/>
</cp:coreProperties>
</file>